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https://d.docs.live.net/130b29cc2a955b65/4. The Stoic Investors/4. Guides ^M Templates/"/>
    </mc:Choice>
  </mc:AlternateContent>
  <xr:revisionPtr revIDLastSave="136" documentId="8_{4932CBEF-36D1-41D2-957B-06327583F907}" xr6:coauthVersionLast="47" xr6:coauthVersionMax="47" xr10:uidLastSave="{2CCD4F61-C56A-478D-A8FB-FD88FC45FDE8}"/>
  <bookViews>
    <workbookView xWindow="-110" yWindow="-110" windowWidth="19420" windowHeight="10300" activeTab="1" xr2:uid="{00000000-000D-0000-FFFF-FFFF00000000}"/>
  </bookViews>
  <sheets>
    <sheet name="📌 Start Here" sheetId="1" r:id="rId1"/>
    <sheet name="🔀 Reverse DCF Model = Estimate" sheetId="2" r:id="rId2"/>
  </sheet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2" l="1" a="1"/>
  <c r="B6" i="2" s="1"/>
  <c r="G4" i="2" a="1"/>
  <c r="G4" i="2" s="1"/>
  <c r="B7" i="2" a="1"/>
  <c r="B7" i="2" s="1"/>
  <c r="B12" i="2" a="1"/>
  <c r="B12" i="2" s="1"/>
  <c r="B4" i="2" a="1"/>
  <c r="B4" i="2" s="1"/>
  <c r="K4" i="2" s="1"/>
  <c r="B19" i="2"/>
  <c r="B20" i="2" s="1"/>
  <c r="E11" i="2"/>
  <c r="E10" i="2"/>
  <c r="K5" i="2"/>
  <c r="C19" i="2" l="1"/>
  <c r="C20" i="2" l="1"/>
  <c r="D19" i="2"/>
  <c r="C21" i="2"/>
  <c r="D21" i="2" l="1"/>
  <c r="E19" i="2"/>
  <c r="D20" i="2"/>
  <c r="F19" i="2" l="1"/>
  <c r="E20" i="2"/>
  <c r="E21" i="2"/>
  <c r="F20" i="2" l="1"/>
  <c r="F21" i="2"/>
  <c r="G19" i="2"/>
  <c r="G20" i="2" l="1"/>
  <c r="G21" i="2"/>
  <c r="H19" i="2"/>
  <c r="I19" i="2" l="1"/>
  <c r="H21" i="2"/>
  <c r="H20" i="2"/>
  <c r="I21" i="2" l="1"/>
  <c r="J19" i="2"/>
  <c r="I20" i="2"/>
  <c r="J21" i="2" l="1"/>
  <c r="J20" i="2"/>
  <c r="K19" i="2"/>
  <c r="K21" i="2" l="1"/>
  <c r="K20" i="2"/>
  <c r="E8" i="2" s="1"/>
  <c r="L19" i="2"/>
  <c r="L20" i="2" s="1"/>
  <c r="L21" i="2" l="1"/>
  <c r="E9" i="2"/>
  <c r="E12" i="2" s="1"/>
  <c r="E13" i="2" s="1"/>
  <c r="K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3" authorId="0" shapeId="0" xr:uid="{00000000-0006-0000-0100-000001000000}">
      <text>
        <r>
          <rPr>
            <sz val="10"/>
            <color rgb="FF000000"/>
            <rFont val="Arial"/>
            <scheme val="minor"/>
          </rPr>
          <t>Insert a ticker symbol in  cell A4 to automatically run the DCF model</t>
        </r>
      </text>
    </comment>
    <comment ref="B3" authorId="0" shapeId="0" xr:uid="{00000000-0006-0000-0100-000002000000}">
      <text>
        <r>
          <rPr>
            <sz val="10"/>
            <color rgb="FF000000"/>
            <rFont val="Arial"/>
            <scheme val="minor"/>
          </rPr>
          <t>Insert a ticker symbol in  cell A4 to automatically run the DCF model</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2"/>
        </ext>
      </extLst>
    </bk>
  </futureMetadata>
  <cellMetadata count="1">
    <bk>
      <rc t="1" v="0"/>
    </bk>
  </cellMetadata>
  <valueMetadata count="1">
    <bk>
      <rc t="2" v="0"/>
    </bk>
  </valueMetadata>
</metadata>
</file>

<file path=xl/sharedStrings.xml><?xml version="1.0" encoding="utf-8"?>
<sst xmlns="http://schemas.openxmlformats.org/spreadsheetml/2006/main" count="55" uniqueCount="54">
  <si>
    <t>Reverse Discounted Cash Flow (DCF) Analysis</t>
  </si>
  <si>
    <t>Forecast</t>
  </si>
  <si>
    <t>Share Price Calculation</t>
  </si>
  <si>
    <t>Ticker</t>
  </si>
  <si>
    <t>Discount Rate %</t>
  </si>
  <si>
    <t>⬅️ Discount Rate.</t>
  </si>
  <si>
    <t>Implied Share Price</t>
  </si>
  <si>
    <t>⬅️ Change Growth Rates.</t>
  </si>
  <si>
    <t>Terminal Growth (%)</t>
  </si>
  <si>
    <t>⬅️ Terminal Perpetual Growth Rate (2-4%)</t>
  </si>
  <si>
    <t>Current Share Price</t>
  </si>
  <si>
    <t>⬅️ Until these Prices Match</t>
  </si>
  <si>
    <t>Company info</t>
  </si>
  <si>
    <t>FCF Growth (%)</t>
  </si>
  <si>
    <t>⬅️ Free Cash Flow Forecasted Growth Rate for Years 1-10</t>
  </si>
  <si>
    <t>Implied Growth Rate</t>
  </si>
  <si>
    <t>⬅️ Estimates growth built into the price</t>
  </si>
  <si>
    <t>Name</t>
  </si>
  <si>
    <t>Market Cap</t>
  </si>
  <si>
    <t xml:space="preserve">Enterprise Value </t>
  </si>
  <si>
    <t>⬅️ Sum of NPV 10+year FCF + Sum of the Terminal Value</t>
  </si>
  <si>
    <t>Company Inputs</t>
  </si>
  <si>
    <t>Total NPV FCF</t>
  </si>
  <si>
    <t>⬅️ Total Discounted Forecasted Free Cash Flow</t>
  </si>
  <si>
    <t>Cash</t>
  </si>
  <si>
    <t>Total Terminal Value</t>
  </si>
  <si>
    <t>⬅️ Total Discounted Terminal Value</t>
  </si>
  <si>
    <t>Total debt</t>
  </si>
  <si>
    <t>Cash on Hand (+)</t>
  </si>
  <si>
    <t>⬅️ Cash + Cash Equivalents on the balance sheet</t>
  </si>
  <si>
    <t>Free Cash Flow TTM</t>
  </si>
  <si>
    <t>Total Debt (-)</t>
  </si>
  <si>
    <t>⬅️ Total Debt Short + Long-Term found on the balance Sheet</t>
  </si>
  <si>
    <t xml:space="preserve">Shares Outstanding </t>
  </si>
  <si>
    <t>Equity Value</t>
  </si>
  <si>
    <t>⬅️ Equity Value of the Company owned on Public Markets</t>
  </si>
  <si>
    <t>Valuation</t>
  </si>
  <si>
    <t>⬅️ Share price as per the inputs</t>
  </si>
  <si>
    <t>Free Cash Flow</t>
  </si>
  <si>
    <t>K89/(1+D88)^K88</t>
  </si>
  <si>
    <t>Forecast Period</t>
  </si>
  <si>
    <t>Terminal Value</t>
  </si>
  <si>
    <t>&lt;&lt; (FCF X (1 + g)) ÷ (WACC – G)</t>
  </si>
  <si>
    <t>Net Present Value FCF</t>
  </si>
  <si>
    <t>&lt;&lt; TV / (1+Dr)^10</t>
  </si>
  <si>
    <t>FCF Growth %</t>
  </si>
  <si>
    <t>Download the file to use in excel OR Upload to Google Sheets.</t>
  </si>
  <si>
    <t>⚠️ Don't Touch any of the below Sensitivity Forecast Periods, they will automate based on the inputs above.</t>
  </si>
  <si>
    <t>How to use this?</t>
  </si>
  <si>
    <t>Don't play around with the formulas.</t>
  </si>
  <si>
    <t>Leave every other section alone as the formulas are already connected.</t>
  </si>
  <si>
    <t>Current Price</t>
  </si>
  <si>
    <t>*Eithier connect the data to Excel Stocks or enter manually.</t>
  </si>
  <si>
    <t xml:space="preserve">Fill in all the YELLOW boxes, eithier manually or connect to Excel Data Stocks.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</si>
</sst>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quot;$&quot;#,##0"/>
    <numFmt numFmtId="171" formatCode="_-[$$-C09]* #,##0_-;\-[$$-C09]* #,##0_-;_-[$$-C09]* &quot;-&quot;_-;_-@_-"/>
  </numFmts>
  <fonts count="23" x14ac:knownFonts="1">
    <font>
      <sz val="10"/>
      <color rgb="FF000000"/>
      <name val="Arial"/>
      <scheme val="minor"/>
    </font>
    <font>
      <b/>
      <sz val="10"/>
      <color rgb="FFFFFFFF"/>
      <name val="Poppins"/>
    </font>
    <font>
      <b/>
      <sz val="9"/>
      <color theme="1"/>
      <name val="Poppins"/>
    </font>
    <font>
      <sz val="10"/>
      <color theme="1"/>
      <name val="Poppins"/>
    </font>
    <font>
      <sz val="8"/>
      <color theme="1"/>
      <name val="Poppins"/>
    </font>
    <font>
      <b/>
      <sz val="11"/>
      <color rgb="FFFF0000"/>
      <name val="Poppins"/>
    </font>
    <font>
      <b/>
      <sz val="10"/>
      <color theme="1"/>
      <name val="Poppins"/>
    </font>
    <font>
      <b/>
      <sz val="12"/>
      <color theme="1"/>
      <name val="Poppins"/>
    </font>
    <font>
      <b/>
      <sz val="11"/>
      <color theme="1"/>
      <name val="Poppins"/>
    </font>
    <font>
      <b/>
      <sz val="12"/>
      <color rgb="FFFFFFFF"/>
      <name val="Poppins"/>
    </font>
    <font>
      <b/>
      <sz val="8"/>
      <color theme="1"/>
      <name val="Poppins"/>
    </font>
    <font>
      <b/>
      <i/>
      <sz val="9"/>
      <color theme="1"/>
      <name val="Poppins"/>
    </font>
    <font>
      <sz val="10"/>
      <color rgb="FF000000"/>
      <name val="Poppins"/>
    </font>
    <font>
      <b/>
      <sz val="30"/>
      <color rgb="FFF3F3F3"/>
      <name val="Poppins"/>
    </font>
    <font>
      <sz val="11"/>
      <color theme="1"/>
      <name val="Poppins"/>
    </font>
    <font>
      <b/>
      <sz val="8"/>
      <color rgb="FFFF0000"/>
      <name val="Poppins"/>
    </font>
    <font>
      <b/>
      <sz val="10"/>
      <color rgb="FFFF0000"/>
      <name val="Poppins"/>
    </font>
    <font>
      <b/>
      <sz val="18"/>
      <color rgb="FFFFFFFF"/>
      <name val="Poppins"/>
    </font>
    <font>
      <b/>
      <sz val="16"/>
      <color rgb="FFFF0000"/>
      <name val="Poppins"/>
    </font>
    <font>
      <sz val="10"/>
      <color theme="0"/>
      <name val="Poppins"/>
    </font>
    <font>
      <b/>
      <sz val="12"/>
      <color theme="0"/>
      <name val="Poppins"/>
    </font>
    <font>
      <b/>
      <sz val="12"/>
      <name val="Poppins"/>
    </font>
    <font>
      <b/>
      <sz val="14"/>
      <name val="Poppins"/>
    </font>
  </fonts>
  <fills count="15">
    <fill>
      <patternFill patternType="none"/>
    </fill>
    <fill>
      <patternFill patternType="gray125"/>
    </fill>
    <fill>
      <patternFill patternType="solid">
        <fgColor rgb="FF000000"/>
        <bgColor rgb="FF000000"/>
      </patternFill>
    </fill>
    <fill>
      <patternFill patternType="solid">
        <fgColor rgb="FFFFFFFF"/>
        <bgColor rgb="FFFFFFFF"/>
      </patternFill>
    </fill>
    <fill>
      <patternFill patternType="solid">
        <fgColor rgb="FFFFC7CE"/>
        <bgColor rgb="FFFFC7CE"/>
      </patternFill>
    </fill>
    <fill>
      <patternFill patternType="solid">
        <fgColor rgb="FFF3F3F3"/>
        <bgColor rgb="FFF3F3F3"/>
      </patternFill>
    </fill>
    <fill>
      <patternFill patternType="solid">
        <fgColor rgb="FFC6EFCE"/>
        <bgColor rgb="FFC6EFCE"/>
      </patternFill>
    </fill>
    <fill>
      <patternFill patternType="solid">
        <fgColor rgb="FFEFEFEF"/>
        <bgColor rgb="FFEFEFEF"/>
      </patternFill>
    </fill>
    <fill>
      <patternFill patternType="solid">
        <fgColor rgb="FFE8F0FE"/>
        <bgColor rgb="FFE8F0FE"/>
      </patternFill>
    </fill>
    <fill>
      <patternFill patternType="solid">
        <fgColor rgb="FFFFFF00"/>
        <bgColor rgb="FFEFEFEF"/>
      </patternFill>
    </fill>
    <fill>
      <patternFill patternType="solid">
        <fgColor rgb="FFFFFF00"/>
        <bgColor rgb="FFF3F3F3"/>
      </patternFill>
    </fill>
    <fill>
      <patternFill patternType="solid">
        <fgColor rgb="FFFFFF00"/>
        <bgColor rgb="FFFCE8B2"/>
      </patternFill>
    </fill>
    <fill>
      <patternFill patternType="solid">
        <fgColor rgb="FFFFFF00"/>
        <bgColor rgb="FFC6EFCE"/>
      </patternFill>
    </fill>
    <fill>
      <patternFill patternType="solid">
        <fgColor theme="4" tint="0.79998168889431442"/>
        <bgColor rgb="FFFFFF00"/>
      </patternFill>
    </fill>
    <fill>
      <patternFill patternType="solid">
        <fgColor rgb="FFFFFF00"/>
        <bgColor rgb="FF000000"/>
      </patternFill>
    </fill>
  </fills>
  <borders count="24">
    <border>
      <left/>
      <right/>
      <top/>
      <bottom/>
      <diagonal/>
    </border>
    <border>
      <left/>
      <right style="thin">
        <color rgb="FFFFFFFF"/>
      </right>
      <top/>
      <bottom style="thin">
        <color rgb="FFFFFFFF"/>
      </bottom>
      <diagonal/>
    </border>
    <border>
      <left/>
      <right/>
      <top/>
      <bottom style="thin">
        <color rgb="FFFFFFFF"/>
      </bottom>
      <diagonal/>
    </border>
    <border>
      <left/>
      <right style="thin">
        <color rgb="FFFFFFFF"/>
      </right>
      <top/>
      <bottom style="double">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rgb="FFFFFFFF"/>
      </right>
      <top/>
      <bottom/>
      <diagonal/>
    </border>
    <border>
      <left style="medium">
        <color indexed="64"/>
      </left>
      <right style="thin">
        <color rgb="FFFFFFFF"/>
      </right>
      <top style="medium">
        <color indexed="64"/>
      </top>
      <bottom style="thin">
        <color rgb="FFFFFFFF"/>
      </bottom>
      <diagonal/>
    </border>
    <border>
      <left/>
      <right style="medium">
        <color indexed="64"/>
      </right>
      <top style="medium">
        <color indexed="64"/>
      </top>
      <bottom/>
      <diagonal/>
    </border>
    <border>
      <left style="medium">
        <color indexed="64"/>
      </left>
      <right style="thin">
        <color rgb="FFFFFFFF"/>
      </right>
      <top/>
      <bottom style="thin">
        <color rgb="FF000000"/>
      </bottom>
      <diagonal/>
    </border>
    <border>
      <left/>
      <right style="medium">
        <color indexed="64"/>
      </right>
      <top/>
      <bottom style="thin">
        <color rgb="FF000000"/>
      </bottom>
      <diagonal/>
    </border>
    <border>
      <left style="medium">
        <color indexed="64"/>
      </left>
      <right style="thin">
        <color rgb="FFFFFFFF"/>
      </right>
      <top/>
      <bottom style="thin">
        <color rgb="FFFFFFFF"/>
      </bottom>
      <diagonal/>
    </border>
    <border>
      <left/>
      <right style="medium">
        <color indexed="64"/>
      </right>
      <top/>
      <bottom style="thin">
        <color rgb="FFFFFFFF"/>
      </bottom>
      <diagonal/>
    </border>
    <border>
      <left style="medium">
        <color indexed="64"/>
      </left>
      <right style="thin">
        <color rgb="FFFFFFFF"/>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rgb="FFFFFFFF"/>
      </bottom>
      <diagonal/>
    </border>
    <border>
      <left style="medium">
        <color indexed="64"/>
      </left>
      <right style="thin">
        <color rgb="FFFFFFFF"/>
      </right>
      <top style="thin">
        <color rgb="FFFFFFFF"/>
      </top>
      <bottom style="double">
        <color indexed="64"/>
      </bottom>
      <diagonal/>
    </border>
    <border>
      <left/>
      <right style="medium">
        <color indexed="64"/>
      </right>
      <top style="thin">
        <color rgb="FFFFFFFF"/>
      </top>
      <bottom style="double">
        <color indexed="64"/>
      </bottom>
      <diagonal/>
    </border>
    <border>
      <left style="medium">
        <color indexed="64"/>
      </left>
      <right/>
      <top style="medium">
        <color indexed="64"/>
      </top>
      <bottom style="thin">
        <color rgb="FFFFFFFF"/>
      </bottom>
      <diagonal/>
    </border>
    <border>
      <left/>
      <right style="thin">
        <color rgb="FFFFFFFF"/>
      </right>
      <top style="medium">
        <color indexed="64"/>
      </top>
      <bottom style="thin">
        <color rgb="FFFFFFFF"/>
      </bottom>
      <diagonal/>
    </border>
    <border>
      <left style="medium">
        <color indexed="64"/>
      </left>
      <right/>
      <top/>
      <bottom style="double">
        <color rgb="FF000000"/>
      </bottom>
      <diagonal/>
    </border>
    <border>
      <left/>
      <right style="medium">
        <color indexed="64"/>
      </right>
      <top/>
      <bottom style="double">
        <color rgb="FF000000"/>
      </bottom>
      <diagonal/>
    </border>
    <border>
      <left style="medium">
        <color indexed="64"/>
      </left>
      <right/>
      <top/>
      <bottom style="medium">
        <color indexed="64"/>
      </bottom>
      <diagonal/>
    </border>
    <border>
      <left/>
      <right style="thin">
        <color rgb="FFFFFFFF"/>
      </right>
      <top/>
      <bottom style="medium">
        <color indexed="64"/>
      </bottom>
      <diagonal/>
    </border>
  </borders>
  <cellStyleXfs count="1">
    <xf numFmtId="0" fontId="0" fillId="0" borderId="0"/>
  </cellStyleXfs>
  <cellXfs count="87">
    <xf numFmtId="0" fontId="0" fillId="0" borderId="0" xfId="0"/>
    <xf numFmtId="0" fontId="4" fillId="0" borderId="1" xfId="0" applyFont="1" applyBorder="1" applyAlignment="1">
      <alignment vertical="top"/>
    </xf>
    <xf numFmtId="0" fontId="5" fillId="0" borderId="2" xfId="0" applyFont="1" applyBorder="1" applyAlignment="1">
      <alignment vertical="top"/>
    </xf>
    <xf numFmtId="0" fontId="4" fillId="0" borderId="2" xfId="0" applyFont="1" applyBorder="1" applyAlignment="1">
      <alignment vertical="top"/>
    </xf>
    <xf numFmtId="164" fontId="3" fillId="0" borderId="2" xfId="0" applyNumberFormat="1" applyFont="1" applyBorder="1" applyAlignment="1">
      <alignment horizontal="right" vertical="top"/>
    </xf>
    <xf numFmtId="0" fontId="7" fillId="4" borderId="1" xfId="0" applyFont="1" applyFill="1" applyBorder="1" applyAlignment="1">
      <alignment vertical="top"/>
    </xf>
    <xf numFmtId="164" fontId="7" fillId="4" borderId="2" xfId="0" applyNumberFormat="1" applyFont="1" applyFill="1" applyBorder="1" applyAlignment="1">
      <alignment horizontal="center" vertical="top"/>
    </xf>
    <xf numFmtId="0" fontId="7" fillId="8" borderId="1" xfId="0" applyFont="1" applyFill="1" applyBorder="1" applyAlignment="1">
      <alignment vertical="top"/>
    </xf>
    <xf numFmtId="0" fontId="3" fillId="0" borderId="1" xfId="0" applyFont="1" applyBorder="1" applyAlignment="1">
      <alignment vertical="top"/>
    </xf>
    <xf numFmtId="0" fontId="9" fillId="2" borderId="1" xfId="0" applyFont="1" applyFill="1" applyBorder="1" applyAlignment="1">
      <alignment vertical="top"/>
    </xf>
    <xf numFmtId="0" fontId="9" fillId="2" borderId="1" xfId="0" applyFont="1" applyFill="1" applyBorder="1" applyAlignment="1">
      <alignment horizontal="center" vertical="top"/>
    </xf>
    <xf numFmtId="0" fontId="6" fillId="6" borderId="1" xfId="0" applyFont="1" applyFill="1" applyBorder="1" applyAlignment="1">
      <alignment horizontal="center" vertical="top"/>
    </xf>
    <xf numFmtId="164" fontId="3" fillId="0" borderId="1" xfId="0" applyNumberFormat="1" applyFont="1" applyBorder="1" applyAlignment="1">
      <alignment horizontal="right" vertical="top"/>
    </xf>
    <xf numFmtId="0" fontId="10" fillId="0" borderId="1" xfId="0" applyFont="1" applyBorder="1" applyAlignment="1">
      <alignment vertical="top"/>
    </xf>
    <xf numFmtId="0" fontId="11" fillId="0" borderId="1" xfId="0" applyFont="1" applyBorder="1" applyAlignment="1">
      <alignment horizontal="right" vertical="top"/>
    </xf>
    <xf numFmtId="10" fontId="11" fillId="0" borderId="1" xfId="0" applyNumberFormat="1" applyFont="1" applyBorder="1" applyAlignment="1">
      <alignment horizontal="center" vertical="top"/>
    </xf>
    <xf numFmtId="10" fontId="2" fillId="0" borderId="1" xfId="0" applyNumberFormat="1" applyFont="1" applyBorder="1" applyAlignment="1">
      <alignment horizontal="center" vertical="top"/>
    </xf>
    <xf numFmtId="0" fontId="12" fillId="0" borderId="0" xfId="0" applyFont="1" applyAlignment="1">
      <alignment vertical="top"/>
    </xf>
    <xf numFmtId="0" fontId="3" fillId="3" borderId="0" xfId="0" applyFont="1" applyFill="1" applyAlignment="1">
      <alignment vertical="top"/>
    </xf>
    <xf numFmtId="10" fontId="3" fillId="3" borderId="0" xfId="0" applyNumberFormat="1" applyFont="1" applyFill="1" applyAlignment="1">
      <alignment vertical="top"/>
    </xf>
    <xf numFmtId="0" fontId="3" fillId="6" borderId="3" xfId="0" applyFont="1" applyFill="1" applyBorder="1" applyAlignment="1">
      <alignment vertical="top"/>
    </xf>
    <xf numFmtId="0" fontId="3" fillId="0" borderId="2" xfId="0" applyFont="1" applyBorder="1" applyAlignment="1">
      <alignment vertical="top"/>
    </xf>
    <xf numFmtId="10" fontId="3" fillId="0" borderId="1" xfId="0" applyNumberFormat="1" applyFont="1" applyBorder="1" applyAlignment="1">
      <alignment vertical="top"/>
    </xf>
    <xf numFmtId="164" fontId="3" fillId="3" borderId="0" xfId="0" applyNumberFormat="1" applyFont="1" applyFill="1" applyAlignment="1">
      <alignment vertical="top"/>
    </xf>
    <xf numFmtId="4" fontId="3" fillId="0" borderId="1" xfId="0" applyNumberFormat="1" applyFont="1" applyBorder="1" applyAlignment="1">
      <alignment vertical="top"/>
    </xf>
    <xf numFmtId="0" fontId="3" fillId="0" borderId="0" xfId="0" applyFont="1" applyAlignment="1">
      <alignment vertical="top"/>
    </xf>
    <xf numFmtId="164" fontId="3" fillId="0" borderId="1" xfId="0" applyNumberFormat="1" applyFont="1" applyBorder="1" applyAlignment="1">
      <alignment vertical="top"/>
    </xf>
    <xf numFmtId="0" fontId="15" fillId="0" borderId="0" xfId="0" applyFont="1" applyAlignment="1">
      <alignment vertical="top"/>
    </xf>
    <xf numFmtId="0" fontId="3" fillId="2" borderId="4" xfId="0" applyFont="1" applyFill="1" applyBorder="1" applyAlignment="1">
      <alignment vertical="top"/>
    </xf>
    <xf numFmtId="0" fontId="3" fillId="2" borderId="5" xfId="0" applyFont="1" applyFill="1" applyBorder="1" applyAlignment="1">
      <alignment vertical="top"/>
    </xf>
    <xf numFmtId="0" fontId="13" fillId="2" borderId="5" xfId="0" applyFont="1" applyFill="1" applyBorder="1" applyAlignment="1">
      <alignment vertical="top"/>
    </xf>
    <xf numFmtId="0" fontId="12" fillId="0" borderId="5" xfId="0" applyFont="1" applyBorder="1" applyAlignment="1">
      <alignment vertical="top"/>
    </xf>
    <xf numFmtId="0" fontId="16" fillId="0" borderId="1" xfId="0" applyFont="1" applyBorder="1" applyAlignment="1">
      <alignment vertical="top"/>
    </xf>
    <xf numFmtId="0" fontId="3" fillId="2" borderId="0" xfId="0" applyFont="1" applyFill="1"/>
    <xf numFmtId="0" fontId="12" fillId="0" borderId="0" xfId="0" applyFont="1"/>
    <xf numFmtId="0" fontId="17" fillId="2" borderId="0" xfId="0" applyFont="1" applyFill="1"/>
    <xf numFmtId="0" fontId="18" fillId="2" borderId="0" xfId="0" applyFont="1" applyFill="1"/>
    <xf numFmtId="0" fontId="19" fillId="2" borderId="0" xfId="0" applyFont="1" applyFill="1"/>
    <xf numFmtId="0" fontId="20" fillId="2" borderId="0" xfId="0" applyFont="1" applyFill="1"/>
    <xf numFmtId="0" fontId="16" fillId="0" borderId="0" xfId="0" applyFont="1" applyBorder="1" applyAlignment="1">
      <alignment vertical="top"/>
    </xf>
    <xf numFmtId="0" fontId="3" fillId="0" borderId="6" xfId="0" applyFont="1" applyBorder="1" applyAlignment="1">
      <alignment vertical="top"/>
    </xf>
    <xf numFmtId="0" fontId="1" fillId="2" borderId="7" xfId="0" applyFont="1" applyFill="1" applyBorder="1" applyAlignment="1">
      <alignment vertical="top"/>
    </xf>
    <xf numFmtId="0" fontId="1" fillId="2" borderId="8" xfId="0" applyFont="1" applyFill="1" applyBorder="1" applyAlignment="1">
      <alignment vertical="top"/>
    </xf>
    <xf numFmtId="0" fontId="6" fillId="5" borderId="9" xfId="0" applyFont="1" applyFill="1" applyBorder="1" applyAlignment="1">
      <alignment vertical="top"/>
    </xf>
    <xf numFmtId="0" fontId="1" fillId="2" borderId="9" xfId="0" applyFont="1" applyFill="1" applyBorder="1" applyAlignment="1">
      <alignment vertical="top"/>
    </xf>
    <xf numFmtId="0" fontId="3" fillId="2" borderId="10" xfId="0" applyFont="1" applyFill="1" applyBorder="1" applyAlignment="1">
      <alignment vertical="top"/>
    </xf>
    <xf numFmtId="0" fontId="6" fillId="5" borderId="11" xfId="0" applyFont="1" applyFill="1" applyBorder="1" applyAlignment="1">
      <alignment vertical="top"/>
    </xf>
    <xf numFmtId="0" fontId="1" fillId="2" borderId="11" xfId="0" applyFont="1" applyFill="1" applyBorder="1" applyAlignment="1">
      <alignment vertical="top"/>
    </xf>
    <xf numFmtId="0" fontId="3" fillId="2" borderId="12" xfId="0" applyFont="1" applyFill="1" applyBorder="1" applyAlignment="1">
      <alignment vertical="top"/>
    </xf>
    <xf numFmtId="0" fontId="2" fillId="7" borderId="11" xfId="0" applyFont="1" applyFill="1" applyBorder="1" applyAlignment="1">
      <alignment vertical="top"/>
    </xf>
    <xf numFmtId="0" fontId="2" fillId="5" borderId="11" xfId="0" applyFont="1" applyFill="1" applyBorder="1" applyAlignment="1">
      <alignment vertical="top"/>
    </xf>
    <xf numFmtId="0" fontId="2" fillId="7" borderId="13" xfId="0" applyFont="1" applyFill="1" applyBorder="1" applyAlignment="1">
      <alignment vertical="top"/>
    </xf>
    <xf numFmtId="0" fontId="16" fillId="0" borderId="2" xfId="0" applyFont="1" applyBorder="1" applyAlignment="1">
      <alignment vertical="top"/>
    </xf>
    <xf numFmtId="0" fontId="3" fillId="0" borderId="0" xfId="0" applyFont="1" applyBorder="1" applyAlignment="1">
      <alignment vertical="top"/>
    </xf>
    <xf numFmtId="0" fontId="2" fillId="0" borderId="7" xfId="0" applyFont="1" applyBorder="1" applyAlignment="1">
      <alignment vertical="top"/>
    </xf>
    <xf numFmtId="0" fontId="2" fillId="0" borderId="11" xfId="0" applyFont="1" applyBorder="1" applyAlignment="1">
      <alignment vertical="top"/>
    </xf>
    <xf numFmtId="0" fontId="2" fillId="0" borderId="13" xfId="0" applyFont="1" applyBorder="1" applyAlignment="1">
      <alignment vertical="top"/>
    </xf>
    <xf numFmtId="0" fontId="7" fillId="0" borderId="0" xfId="0" applyFont="1" applyBorder="1" applyAlignment="1">
      <alignment vertical="top"/>
    </xf>
    <xf numFmtId="164" fontId="3" fillId="0" borderId="15" xfId="0" applyNumberFormat="1" applyFont="1" applyBorder="1" applyAlignment="1">
      <alignment horizontal="right" vertical="top"/>
    </xf>
    <xf numFmtId="164" fontId="3" fillId="0" borderId="12" xfId="0" applyNumberFormat="1" applyFont="1" applyBorder="1" applyAlignment="1">
      <alignment horizontal="right" vertical="top"/>
    </xf>
    <xf numFmtId="0" fontId="8" fillId="0" borderId="0" xfId="0" applyFont="1" applyBorder="1" applyAlignment="1">
      <alignment vertical="top"/>
    </xf>
    <xf numFmtId="0" fontId="2" fillId="0" borderId="16" xfId="0" applyFont="1" applyBorder="1" applyAlignment="1">
      <alignment vertical="top"/>
    </xf>
    <xf numFmtId="164" fontId="3" fillId="0" borderId="17" xfId="0" applyNumberFormat="1" applyFont="1" applyBorder="1" applyAlignment="1">
      <alignment horizontal="right" vertical="top"/>
    </xf>
    <xf numFmtId="0" fontId="5" fillId="0" borderId="0" xfId="0" applyFont="1" applyBorder="1" applyAlignment="1">
      <alignment vertical="top"/>
    </xf>
    <xf numFmtId="0" fontId="14" fillId="4" borderId="18" xfId="0" applyFont="1" applyFill="1" applyBorder="1" applyAlignment="1">
      <alignment vertical="top"/>
    </xf>
    <xf numFmtId="0" fontId="3" fillId="4" borderId="19" xfId="0" applyFont="1" applyFill="1" applyBorder="1" applyAlignment="1">
      <alignment vertical="top"/>
    </xf>
    <xf numFmtId="164" fontId="14" fillId="4" borderId="15" xfId="0" applyNumberFormat="1" applyFont="1" applyFill="1" applyBorder="1" applyAlignment="1">
      <alignment horizontal="center" vertical="top"/>
    </xf>
    <xf numFmtId="0" fontId="14" fillId="6" borderId="20" xfId="0" applyFont="1" applyFill="1" applyBorder="1" applyAlignment="1">
      <alignment vertical="top"/>
    </xf>
    <xf numFmtId="164" fontId="14" fillId="6" borderId="21" xfId="0" applyNumberFormat="1" applyFont="1" applyFill="1" applyBorder="1" applyAlignment="1">
      <alignment horizontal="center" vertical="top"/>
    </xf>
    <xf numFmtId="171" fontId="3" fillId="3" borderId="0" xfId="0" applyNumberFormat="1" applyFont="1" applyFill="1" applyAlignment="1">
      <alignment vertical="top"/>
    </xf>
    <xf numFmtId="165" fontId="3" fillId="9" borderId="12" xfId="0" applyNumberFormat="1" applyFont="1" applyFill="1" applyBorder="1" applyAlignment="1">
      <alignment horizontal="right" vertical="top"/>
    </xf>
    <xf numFmtId="165" fontId="3" fillId="10" borderId="12" xfId="0" applyNumberFormat="1" applyFont="1" applyFill="1" applyBorder="1" applyAlignment="1">
      <alignment horizontal="right" vertical="top"/>
    </xf>
    <xf numFmtId="4" fontId="3" fillId="9" borderId="14" xfId="0" applyNumberFormat="1" applyFont="1" applyFill="1" applyBorder="1" applyAlignment="1">
      <alignment horizontal="right" vertical="top"/>
    </xf>
    <xf numFmtId="0" fontId="4" fillId="10" borderId="12" xfId="0" applyFont="1" applyFill="1" applyBorder="1" applyAlignment="1">
      <alignment horizontal="left" vertical="top"/>
    </xf>
    <xf numFmtId="165" fontId="3" fillId="10" borderId="10" xfId="0" applyNumberFormat="1" applyFont="1" applyFill="1" applyBorder="1" applyAlignment="1">
      <alignment horizontal="right" vertical="top"/>
    </xf>
    <xf numFmtId="10" fontId="3" fillId="11" borderId="15" xfId="0" applyNumberFormat="1" applyFont="1" applyFill="1" applyBorder="1" applyAlignment="1">
      <alignment horizontal="right" vertical="top"/>
    </xf>
    <xf numFmtId="10" fontId="3" fillId="12" borderId="12" xfId="0" applyNumberFormat="1" applyFont="1" applyFill="1" applyBorder="1" applyAlignment="1">
      <alignment horizontal="right" vertical="top"/>
    </xf>
    <xf numFmtId="10" fontId="3" fillId="12" borderId="14" xfId="0" applyNumberFormat="1" applyFont="1" applyFill="1" applyBorder="1" applyAlignment="1">
      <alignment horizontal="right" vertical="top"/>
    </xf>
    <xf numFmtId="0" fontId="8" fillId="13" borderId="22" xfId="0" applyFont="1" applyFill="1" applyBorder="1" applyAlignment="1">
      <alignment vertical="top"/>
    </xf>
    <xf numFmtId="0" fontId="14" fillId="13" borderId="23" xfId="0" applyFont="1" applyFill="1" applyBorder="1" applyAlignment="1">
      <alignment vertical="top"/>
    </xf>
    <xf numFmtId="10" fontId="8" fillId="13" borderId="14" xfId="0" applyNumberFormat="1" applyFont="1" applyFill="1" applyBorder="1" applyAlignment="1">
      <alignment horizontal="right" vertical="top"/>
    </xf>
    <xf numFmtId="0" fontId="21" fillId="3" borderId="0" xfId="0" applyFont="1" applyFill="1" applyBorder="1" applyAlignment="1">
      <alignment horizontal="center" vertical="top"/>
    </xf>
    <xf numFmtId="0" fontId="17" fillId="14" borderId="0" xfId="0" applyFont="1" applyFill="1"/>
    <xf numFmtId="0" fontId="3" fillId="14" borderId="0" xfId="0" applyFont="1" applyFill="1"/>
    <xf numFmtId="0" fontId="22" fillId="14" borderId="0" xfId="0" applyFont="1" applyFill="1"/>
    <xf numFmtId="164" fontId="3" fillId="10" borderId="10" xfId="0" applyNumberFormat="1" applyFont="1" applyFill="1" applyBorder="1" applyAlignment="1">
      <alignment horizontal="right" vertical="top"/>
    </xf>
    <xf numFmtId="0" fontId="4" fillId="10" borderId="9" xfId="0" applyFont="1" applyFill="1" applyBorder="1" applyAlignment="1">
      <alignment vertical="top"/>
    </xf>
  </cellXfs>
  <cellStyles count="1">
    <cellStyle name="Normal" xfId="0" builtinId="0"/>
  </cellStyles>
  <dxfs count="0"/>
  <tableStyles count="0" defaultTableStyle="TableStyleMedium2" defaultPivotStyle="PivotStyleLight16"/>
  <colors>
    <mruColors>
      <color rgb="FF00F0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13" Type="http://schemas.openxmlformats.org/officeDocument/2006/relationships/calcChain" Target="calcChain.xml"/><Relationship Id="rId3" Type="http://schemas.openxmlformats.org/officeDocument/2006/relationships/theme" Target="theme/theme1.xml"/><Relationship Id="rId7" Type="http://schemas.microsoft.com/office/2017/06/relationships/rdRichValue" Target="richData/rdrichvalue.xml"/><Relationship Id="rId12" Type="http://schemas.microsoft.com/office/2017/06/relationships/rdRichValueTypes" Target="richData/rdRichValueTyp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microsoft.com/office/2017/06/relationships/rdSupportingPropertyBag" Target="richData/rdsupportingpropertybag.xml"/><Relationship Id="rId5" Type="http://schemas.openxmlformats.org/officeDocument/2006/relationships/sharedStrings" Target="sharedStrings.xml"/><Relationship Id="rId10" Type="http://schemas.microsoft.com/office/2017/06/relationships/rdSupportingPropertyBagStructure" Target="richData/rdsupportingpropertybagstructure.xml"/><Relationship Id="rId4" Type="http://schemas.openxmlformats.org/officeDocument/2006/relationships/styles" Target="styles.xml"/><Relationship Id="rId9" Type="http://schemas.microsoft.com/office/2017/06/relationships/richStyles" Target="richData/rich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1190624</xdr:colOff>
      <xdr:row>0</xdr:row>
      <xdr:rowOff>825013</xdr:rowOff>
    </xdr:to>
    <xdr:pic>
      <xdr:nvPicPr>
        <xdr:cNvPr id="4" name="Picture 3">
          <a:extLst>
            <a:ext uri="{FF2B5EF4-FFF2-40B4-BE49-F238E27FC236}">
              <a16:creationId xmlns:a16="http://schemas.microsoft.com/office/drawing/2014/main" id="{06E99AC3-6696-3051-F6BD-DF88D577B3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239124" cy="8250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xdr:row>
      <xdr:rowOff>63506</xdr:rowOff>
    </xdr:from>
    <xdr:to>
      <xdr:col>8</xdr:col>
      <xdr:colOff>1194799</xdr:colOff>
      <xdr:row>16</xdr:row>
      <xdr:rowOff>182564</xdr:rowOff>
    </xdr:to>
    <xdr:pic>
      <xdr:nvPicPr>
        <xdr:cNvPr id="5" name="Picture 4">
          <a:extLst>
            <a:ext uri="{FF2B5EF4-FFF2-40B4-BE49-F238E27FC236}">
              <a16:creationId xmlns:a16="http://schemas.microsoft.com/office/drawing/2014/main" id="{08D22CA7-BAC0-7825-3156-4698457C13D8}"/>
            </a:ext>
          </a:extLst>
        </xdr:cNvPr>
        <xdr:cNvPicPr>
          <a:picLocks noChangeAspect="1"/>
        </xdr:cNvPicPr>
      </xdr:nvPicPr>
      <xdr:blipFill rotWithShape="1">
        <a:blip xmlns:r="http://schemas.openxmlformats.org/officeDocument/2006/relationships" r:embed="rId2"/>
        <a:srcRect b="24208"/>
        <a:stretch/>
      </xdr:blipFill>
      <xdr:spPr>
        <a:xfrm>
          <a:off x="0" y="3968756"/>
          <a:ext cx="8243299" cy="26590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63503</xdr:colOff>
      <xdr:row>0</xdr:row>
      <xdr:rowOff>47628</xdr:rowOff>
    </xdr:from>
    <xdr:to>
      <xdr:col>1</xdr:col>
      <xdr:colOff>365128</xdr:colOff>
      <xdr:row>0</xdr:row>
      <xdr:rowOff>641123</xdr:rowOff>
    </xdr:to>
    <xdr:pic>
      <xdr:nvPicPr>
        <xdr:cNvPr id="3" name="Picture 2">
          <a:extLst>
            <a:ext uri="{FF2B5EF4-FFF2-40B4-BE49-F238E27FC236}">
              <a16:creationId xmlns:a16="http://schemas.microsoft.com/office/drawing/2014/main" id="{DD831E95-0D86-2EBA-20E7-10A4866B89BE}"/>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98" t="19576" r="75109" b="15548"/>
        <a:stretch/>
      </xdr:blipFill>
      <xdr:spPr bwMode="auto">
        <a:xfrm>
          <a:off x="63503" y="47628"/>
          <a:ext cx="2230438" cy="5934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
      <keyFlags>
        <key name="%cvi">
          <flag name="ShowInCardView" value="0"/>
          <flag name="ShowInDotNotation" value="0"/>
          <flag name="ShowInAutoComplete" value="0"/>
          <flag name="ExcludeFromCalcComparison" value="1"/>
        </key>
      </keyFlags>
    </type>
    <type name="_linkedentitycore">
      <keyFlags>
        <key name="%EntityServiceId">
          <flag name="ShowInCardView" value="0"/>
          <flag name="ShowInDotNotation" value="0"/>
          <flag name="ShowInAutoComplete" value="0"/>
        </key>
        <key name="%EntitySubDomain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s>
</rvTypesInfo>
</file>

<file path=xl/richData/rdrichvalue.xml><?xml version="1.0" encoding="utf-8"?>
<rvData xmlns="http://schemas.microsoft.com/office/spreadsheetml/2017/richdata" count="3">
  <rv s="0">
    <v>https://www.bing.com/financeapi/forcetrigger?t=a1u3p2&amp;q=XNAS%3aGOOG&amp;form=skydnc</v>
    <v>Learn more on Bing</v>
  </rv>
  <rv s="1">
    <v>en-AU</v>
    <v>a1u3p2</v>
    <v>268435456</v>
    <v>1</v>
    <v>Powered by Refinitiv</v>
    <v>0</v>
    <v>ALPHABET INC. (XNAS:GOOG)</v>
    <v>2</v>
    <v>3</v>
    <v>Finance</v>
    <v>4</v>
    <v>161.69999999999999</v>
    <v>103.27</v>
    <v>1.0407</v>
    <v>-2.86</v>
    <v>-1.663E-3</v>
    <v>-1.7965999999999999E-2</v>
    <v>-0.26</v>
    <v>USD</v>
    <v>Alphabet Inc. is a holding company. The Company's segments include Google Services, Google Cloud, and Other Bets. The Google Services segment includes products and services such as ads, Android, Chrome, devices, Google Maps, Google Play, Search, and YouTube. The Google Cloud segment includes infrastructure and platform services, collaboration tools, and other services for enterprise customers. Its Other Bets segment is engaged in the sale of healthcare-related services and Internet services. Its Google Cloud provides enterprise-ready cloud services, including Google Cloud Platform and Google Workspace. Google Cloud Platform provides access to solutions such as cybersecurity, databases, analytics, and artificial intelligence (AI) offerings, including its AI infrastructure, Vertex AI platform, and Duet AI for Google Cloud. Google Workspace includes cloud-based communication and collaboration tools for enterprises, such as Calendar, Gmail, Docs, Drive, Meet and other enterprise services.</v>
    <v>182502</v>
    <v>Nasdaq Stock Market</v>
    <v>XNAS</v>
    <v>XNAS</v>
    <v>1600 Amphitheatre Parkway, MOUNTAIN VIEW, CA, 94043 US</v>
    <v>160.83000000000001</v>
    <v>Software &amp; IT Services</v>
    <v>Stock</v>
    <v>45397.999994536716</v>
    <v>0</v>
    <v>156.15</v>
    <v>1969337000000</v>
    <v>ALPHABET INC.</v>
    <v>ALPHABET INC.</v>
    <v>160.28</v>
    <v>27.435099999999998</v>
    <v>159.19</v>
    <v>156.33000000000001</v>
    <v>156.07</v>
    <v>12433000000</v>
    <v>GOOG</v>
    <v>ALPHABET INC. (XNAS:GOOG)</v>
    <v>21140948</v>
    <v>21936762</v>
    <v>2015</v>
  </rv>
  <rv s="2">
    <v>1</v>
  </rv>
</rvData>
</file>

<file path=xl/richData/rdrichvaluestructure.xml><?xml version="1.0" encoding="utf-8"?>
<rvStructures xmlns="http://schemas.microsoft.com/office/spreadsheetml/2017/richdata" count="3">
  <s t="_hyperlink">
    <k n="Address" t="s"/>
    <k n="Text" t="s"/>
  </s>
  <s t="_linkedentitycore">
    <k n="%EntityCulture" t="s"/>
    <k n="%EntityId" t="s"/>
    <k n="%EntityServiceId"/>
    <k n="%IsRefreshable" t="b"/>
    <k n="%ProviderInfo" t="s"/>
    <k n="_Display" t="spb"/>
    <k n="_DisplayString" t="s"/>
    <k n="_Flags" t="spb"/>
    <k n="_Format" t="spb"/>
    <k n="_Icon" t="s"/>
    <k n="_SubLabel" t="spb"/>
    <k n="52 week high"/>
    <k n="52 week low"/>
    <k n="Beta"/>
    <k n="Change"/>
    <k n="Change % (Extended hours)"/>
    <k n="Change (%)"/>
    <k n="Change (Extended hours)"/>
    <k n="Currency" t="s"/>
    <k n="Description" t="s"/>
    <k n="Employees"/>
    <k n="Exchange" t="s"/>
    <k n="Exchange abbreviation" t="s"/>
    <k n="ExchangeID" t="s"/>
    <k n="Headquarters" t="s"/>
    <k n="High"/>
    <k n="Industry" t="s"/>
    <k n="Instrument type" t="s"/>
    <k n="Last trade time"/>
    <k n="LearnMoreOnLink" t="r"/>
    <k n="Low"/>
    <k n="Market cap"/>
    <k n="Name" t="s"/>
    <k n="Official name" t="s"/>
    <k n="Open"/>
    <k n="P/E"/>
    <k n="Previous close"/>
    <k n="Price"/>
    <k n="Price (Extended hours)"/>
    <k n="Shares outstanding"/>
    <k n="Ticker symbol" t="s"/>
    <k n="UniqueName" t="s"/>
    <k n="Volume"/>
    <k n="Volume average"/>
    <k n="Year incorporated"/>
  </s>
  <s t="_linkedentity">
    <k n="%cvi" t="r"/>
  </s>
</rvStructures>
</file>

<file path=xl/richData/rdsupportingpropertybag.xml><?xml version="1.0" encoding="utf-8"?>
<supportingPropertyBags xmlns="http://schemas.microsoft.com/office/spreadsheetml/2017/richdata2">
  <spbArrays count="1">
    <a count="45">
      <v t="s">%EntityServiceId</v>
      <v t="s">_Format</v>
      <v t="s">%IsRefreshable</v>
      <v t="s">%EntityCulture</v>
      <v t="s">%EntityId</v>
      <v t="s">_Icon</v>
      <v t="s">_Display</v>
      <v t="s">Name</v>
      <v t="s">_SubLabel</v>
      <v t="s">Price</v>
      <v t="s">Price (Extended hours)</v>
      <v t="s">Exchange</v>
      <v t="s">Official name</v>
      <v t="s">Last trade time</v>
      <v t="s">Ticker symbol</v>
      <v t="s">Exchange abbreviation</v>
      <v t="s">Change</v>
      <v t="s">Change (Extended hours)</v>
      <v t="s">Change (%)</v>
      <v t="s">Change % (Extended hours)</v>
      <v t="s">Currency</v>
      <v t="s">Previous close</v>
      <v t="s">Open</v>
      <v t="s">High</v>
      <v t="s">Low</v>
      <v t="s">52 week high</v>
      <v t="s">52 week low</v>
      <v t="s">Volume</v>
      <v t="s">Volume average</v>
      <v t="s">Market cap</v>
      <v t="s">Beta</v>
      <v t="s">P/E</v>
      <v t="s">Shares outstanding</v>
      <v t="s">Description</v>
      <v t="s">Employees</v>
      <v t="s">Headquarters</v>
      <v t="s">Industry</v>
      <v t="s">Instrument type</v>
      <v t="s">Year incorporated</v>
      <v t="s">_Flags</v>
      <v t="s">UniqueName</v>
      <v t="s">_DisplayString</v>
      <v t="s">LearnMoreOnLink</v>
      <v t="s">ExchangeID</v>
      <v t="s">%ProviderInfo</v>
    </a>
  </spbArrays>
  <spbData count="5">
    <spb s="0">
      <v>0</v>
      <v>Name</v>
      <v>LearnMoreOnLink</v>
    </spb>
    <spb s="1">
      <v>0</v>
      <v>0</v>
      <v>0</v>
    </spb>
    <spb s="2">
      <v>1</v>
      <v>1</v>
      <v>1</v>
      <v>1</v>
    </spb>
    <spb s="3">
      <v>1</v>
      <v>2</v>
      <v>2</v>
      <v>1</v>
      <v>3</v>
      <v>1</v>
      <v>1</v>
      <v>1</v>
      <v>4</v>
      <v>4</v>
      <v>5</v>
      <v>6</v>
      <v>1</v>
      <v>1</v>
      <v>1</v>
      <v>4</v>
      <v>7</v>
      <v>8</v>
      <v>9</v>
      <v>4</v>
      <v>1</v>
      <v>1</v>
      <v>5</v>
    </spb>
    <spb s="4">
      <v>at close</v>
      <v>from previous close</v>
      <v>from previous close</v>
      <v>Source: Nasdaq</v>
      <v>GMT</v>
      <v>Delayed 15 minutes</v>
      <v>from close</v>
      <v>from close</v>
    </spb>
  </spbData>
</supportingPropertyBags>
</file>

<file path=xl/richData/rdsupportingpropertybagstructure.xml><?xml version="1.0" encoding="utf-8"?>
<spbStructures xmlns="http://schemas.microsoft.com/office/spreadsheetml/2017/richdata2" count="5">
  <s>
    <k n="^Order" t="spba"/>
    <k n="TitleProperty" t="s"/>
    <k n="SubTitleProperty" t="s"/>
  </s>
  <s>
    <k n="ShowInCardView" t="b"/>
    <k n="ShowInDotNotation" t="b"/>
    <k n="ShowInAutoComplete" t="b"/>
  </s>
  <s>
    <k n="ExchangeID" t="spb"/>
    <k n="UniqueName" t="spb"/>
    <k n="`%ProviderInfo" t="spb"/>
    <k n="LearnMoreOnLink" t="spb"/>
  </s>
  <s>
    <k n="Low" t="i"/>
    <k n="P/E" t="i"/>
    <k n="Beta" t="i"/>
    <k n="High" t="i"/>
    <k n="Name" t="i"/>
    <k n="Open" t="i"/>
    <k n="Price" t="i"/>
    <k n="Change" t="i"/>
    <k n="Volume" t="i"/>
    <k n="Employees" t="i"/>
    <k n="Change (%)" t="i"/>
    <k n="Market cap" t="i"/>
    <k n="52 week low" t="i"/>
    <k n="52 week high" t="i"/>
    <k n="Previous close" t="i"/>
    <k n="Volume average" t="i"/>
    <k n="Last trade time" t="i"/>
    <k n="Year incorporated" t="i"/>
    <k n="`%EntityServiceId" t="i"/>
    <k n="Shares outstanding" t="i"/>
    <k n="Price (Extended hours)" t="i"/>
    <k n="Change (Extended hours)" t="i"/>
    <k n="Change % (Extended hours)" t="i"/>
  </s>
  <s>
    <k n="Price" t="s"/>
    <k n="Change" t="s"/>
    <k n="Change (%)" t="s"/>
    <k n="ExchangeID" t="s"/>
    <k n="Last trade time" t="s"/>
    <k n="Price (Extended hours)" t="s"/>
    <k n="Change (Extended hours)" t="s"/>
    <k n="Change % (Extended hours)" t="s"/>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7">
    <x:dxf>
      <x:numFmt numFmtId="2" formatCode="0.00"/>
    </x:dxf>
    <x:dxf>
      <x:numFmt numFmtId="0" formatCode="General"/>
    </x:dxf>
    <x:dxf>
      <x:numFmt numFmtId="27" formatCode="d/mm/yyyy\ h:mm"/>
    </x:dxf>
    <x:dxf>
      <x:numFmt numFmtId="14" formatCode="0.00%"/>
    </x:dxf>
    <x:dxf>
      <x:numFmt numFmtId="3" formatCode="#,##0"/>
    </x:dxf>
    <x:dxf>
      <x:numFmt numFmtId="4" formatCode="#,##0.00"/>
    </x:dxf>
    <x:dxf>
      <x:numFmt numFmtId="1" formatCode="0"/>
    </x:dxf>
  </dxfs>
  <richProperties>
    <rPr n="NumberFormat" t="s"/>
    <rPr n="IsTitleField" t="b"/>
  </richProperties>
  <richStyles>
    <rSty dxfid="1">
      <rpv i="0">_([$$-en-US]* #,##0.00_);_([$$-en-US]* (#,##0.00);_([$$-en-US]* "-"??_);_(@_)</rpv>
    </rSty>
    <rSty dxfid="5">
      <rpv i="0">#,##0.00</rpv>
    </rSty>
    <rSty>
      <rpv i="1">1</rpv>
    </rSty>
    <rSty dxfid="4">
      <rpv i="0">#,##0</rpv>
    </rSty>
    <rSty dxfid="3"/>
    <rSty dxfid="1">
      <rpv i="0">_([$$-en-US]* #,##0_);_([$$-en-US]* (#,##0);_([$$-en-US]* "-"_);_(@_)</rpv>
    </rSty>
    <rSty dxfid="2"/>
    <rSty dxfid="6">
      <rpv i="0">0</rpv>
    </rSty>
    <rSty dxfid="0">
      <rpv i="0">0.00</rpv>
    </rSty>
  </richStyles>
</richStyleShee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I26"/>
  <sheetViews>
    <sheetView showGridLines="0" zoomScale="80" zoomScaleNormal="80" workbookViewId="0">
      <selection sqref="A1:XFD1048576"/>
    </sheetView>
  </sheetViews>
  <sheetFormatPr defaultColWidth="0" defaultRowHeight="15.75" customHeight="1" zeroHeight="1" x14ac:dyDescent="0.85"/>
  <cols>
    <col min="1" max="8" width="12.6328125" style="34" customWidth="1"/>
    <col min="9" max="9" width="17.90625" style="34" customWidth="1"/>
    <col min="10" max="16384" width="12.6328125" style="34" hidden="1"/>
  </cols>
  <sheetData>
    <row r="1" spans="1:9" ht="75" customHeight="1" x14ac:dyDescent="0.85">
      <c r="A1" s="33"/>
      <c r="B1" s="33"/>
      <c r="C1" s="33"/>
      <c r="D1" s="33"/>
      <c r="E1" s="33"/>
      <c r="F1" s="33"/>
      <c r="G1" s="33"/>
      <c r="H1" s="33"/>
      <c r="I1" s="33"/>
    </row>
    <row r="2" spans="1:9" ht="35" x14ac:dyDescent="1.45">
      <c r="A2" s="35" t="s">
        <v>46</v>
      </c>
      <c r="B2" s="33"/>
      <c r="C2" s="33"/>
      <c r="D2" s="33"/>
      <c r="E2" s="33"/>
      <c r="F2" s="33"/>
      <c r="G2" s="33"/>
      <c r="H2" s="33"/>
      <c r="I2" s="33"/>
    </row>
    <row r="3" spans="1:9" ht="35" x14ac:dyDescent="1.45">
      <c r="A3" s="35" t="s">
        <v>48</v>
      </c>
      <c r="B3" s="35"/>
      <c r="C3" s="33"/>
      <c r="D3" s="33"/>
      <c r="E3" s="33"/>
      <c r="F3" s="33"/>
      <c r="G3" s="33"/>
      <c r="H3" s="33"/>
      <c r="I3" s="33"/>
    </row>
    <row r="4" spans="1:9" ht="35" x14ac:dyDescent="1.45">
      <c r="A4" s="36" t="s">
        <v>49</v>
      </c>
      <c r="B4" s="35"/>
      <c r="C4" s="33"/>
      <c r="D4" s="33"/>
      <c r="E4" s="33"/>
      <c r="F4" s="33"/>
      <c r="G4" s="33"/>
      <c r="H4" s="33"/>
      <c r="I4" s="33"/>
    </row>
    <row r="5" spans="1:9" ht="35" x14ac:dyDescent="1.45">
      <c r="A5" s="84" t="s">
        <v>53</v>
      </c>
      <c r="B5" s="82"/>
      <c r="C5" s="83"/>
      <c r="D5" s="83"/>
      <c r="E5" s="83"/>
      <c r="F5" s="83"/>
      <c r="G5" s="83"/>
      <c r="H5" s="83"/>
      <c r="I5" s="83"/>
    </row>
    <row r="6" spans="1:9" ht="23" x14ac:dyDescent="0.95">
      <c r="A6" s="38" t="s">
        <v>50</v>
      </c>
      <c r="B6" s="33"/>
      <c r="C6" s="33"/>
      <c r="D6" s="33"/>
      <c r="E6" s="33"/>
      <c r="F6" s="33"/>
      <c r="G6" s="33"/>
      <c r="H6" s="33"/>
      <c r="I6" s="33"/>
    </row>
    <row r="7" spans="1:9" ht="20" x14ac:dyDescent="0.85">
      <c r="A7" s="37"/>
      <c r="B7" s="33"/>
      <c r="C7" s="33"/>
      <c r="D7" s="33"/>
      <c r="E7" s="33"/>
      <c r="F7" s="33"/>
      <c r="G7" s="33"/>
      <c r="H7" s="33"/>
      <c r="I7" s="33"/>
    </row>
    <row r="8" spans="1:9" ht="20" x14ac:dyDescent="0.85">
      <c r="A8" s="37"/>
      <c r="B8" s="33"/>
      <c r="C8" s="33"/>
      <c r="D8" s="33"/>
      <c r="E8" s="33"/>
      <c r="F8" s="33"/>
      <c r="G8" s="33"/>
      <c r="H8" s="33"/>
      <c r="I8" s="33"/>
    </row>
    <row r="9" spans="1:9" ht="20" x14ac:dyDescent="0.85">
      <c r="A9" s="37"/>
      <c r="B9" s="33"/>
      <c r="C9" s="33"/>
      <c r="D9" s="33"/>
      <c r="E9" s="33"/>
      <c r="F9" s="33"/>
      <c r="G9" s="33"/>
      <c r="H9" s="33"/>
      <c r="I9" s="33"/>
    </row>
    <row r="10" spans="1:9" ht="20" x14ac:dyDescent="0.85">
      <c r="A10" s="33"/>
      <c r="B10" s="33"/>
      <c r="C10" s="33"/>
      <c r="D10" s="33"/>
      <c r="E10" s="33"/>
      <c r="F10" s="33"/>
      <c r="G10" s="33"/>
      <c r="H10" s="33"/>
      <c r="I10" s="33"/>
    </row>
    <row r="11" spans="1:9" ht="20" x14ac:dyDescent="0.85">
      <c r="A11" s="33"/>
      <c r="B11" s="33"/>
      <c r="C11" s="33"/>
      <c r="D11" s="33"/>
      <c r="E11" s="33"/>
      <c r="F11" s="33"/>
      <c r="G11" s="33"/>
      <c r="H11" s="33"/>
      <c r="I11" s="33"/>
    </row>
    <row r="12" spans="1:9" ht="20" x14ac:dyDescent="0.85">
      <c r="A12" s="33"/>
      <c r="B12" s="33"/>
      <c r="C12" s="33"/>
      <c r="D12" s="33"/>
      <c r="E12" s="33"/>
      <c r="F12" s="33"/>
      <c r="G12" s="33"/>
      <c r="H12" s="33"/>
      <c r="I12" s="33"/>
    </row>
    <row r="13" spans="1:9" ht="20" x14ac:dyDescent="0.85">
      <c r="A13" s="33"/>
      <c r="B13" s="33"/>
      <c r="C13" s="33"/>
      <c r="D13" s="33"/>
      <c r="E13" s="33"/>
      <c r="F13" s="33"/>
      <c r="G13" s="33"/>
      <c r="H13" s="33"/>
      <c r="I13" s="33"/>
    </row>
    <row r="14" spans="1:9" ht="20" x14ac:dyDescent="0.85">
      <c r="A14" s="33"/>
      <c r="B14" s="33"/>
      <c r="C14" s="33"/>
      <c r="D14" s="33"/>
      <c r="E14" s="33"/>
      <c r="F14" s="33"/>
      <c r="G14" s="33"/>
      <c r="H14" s="33"/>
      <c r="I14" s="33"/>
    </row>
    <row r="15" spans="1:9" ht="20" x14ac:dyDescent="0.85">
      <c r="A15" s="33"/>
      <c r="B15" s="33"/>
      <c r="C15" s="33"/>
      <c r="D15" s="33"/>
      <c r="E15" s="33"/>
      <c r="F15" s="33"/>
      <c r="G15" s="33"/>
      <c r="H15" s="33"/>
      <c r="I15" s="33"/>
    </row>
    <row r="16" spans="1:9" ht="20" x14ac:dyDescent="0.85">
      <c r="A16" s="33"/>
      <c r="B16" s="33"/>
      <c r="C16" s="33"/>
      <c r="D16" s="33"/>
      <c r="E16" s="33"/>
      <c r="F16" s="33"/>
      <c r="G16" s="33"/>
      <c r="H16" s="33"/>
      <c r="I16" s="33"/>
    </row>
    <row r="17" spans="1:9" ht="20" x14ac:dyDescent="0.85">
      <c r="A17" s="33"/>
      <c r="B17" s="33"/>
      <c r="C17" s="33"/>
      <c r="D17" s="33"/>
      <c r="E17" s="33"/>
      <c r="F17" s="33"/>
      <c r="G17" s="33"/>
      <c r="H17" s="33"/>
      <c r="I17" s="33"/>
    </row>
    <row r="18" spans="1:9" ht="20" x14ac:dyDescent="0.85">
      <c r="A18" s="33"/>
      <c r="B18" s="33"/>
      <c r="C18" s="33"/>
      <c r="D18" s="33"/>
      <c r="E18" s="33"/>
      <c r="F18" s="33"/>
      <c r="G18" s="33"/>
      <c r="H18" s="33"/>
      <c r="I18" s="33"/>
    </row>
    <row r="19" spans="1:9" ht="20" hidden="1" x14ac:dyDescent="0.85">
      <c r="A19" s="33"/>
      <c r="B19" s="33"/>
      <c r="C19" s="33"/>
      <c r="D19" s="33"/>
      <c r="E19" s="33"/>
      <c r="F19" s="33"/>
      <c r="G19" s="33"/>
      <c r="H19" s="33"/>
      <c r="I19" s="33"/>
    </row>
    <row r="20" spans="1:9" ht="20" hidden="1" x14ac:dyDescent="0.85">
      <c r="A20" s="33"/>
      <c r="B20" s="33"/>
      <c r="C20" s="33"/>
      <c r="D20" s="33"/>
      <c r="E20" s="33"/>
      <c r="F20" s="33"/>
      <c r="G20" s="33"/>
      <c r="H20" s="33"/>
      <c r="I20" s="33"/>
    </row>
    <row r="21" spans="1:9" ht="20" hidden="1" x14ac:dyDescent="0.85">
      <c r="A21" s="33"/>
      <c r="B21" s="33"/>
      <c r="C21" s="33"/>
      <c r="D21" s="33"/>
      <c r="E21" s="33"/>
      <c r="F21" s="33"/>
      <c r="G21" s="33"/>
      <c r="H21" s="33"/>
      <c r="I21" s="33"/>
    </row>
    <row r="22" spans="1:9" ht="20" hidden="1" x14ac:dyDescent="0.85">
      <c r="A22" s="33"/>
      <c r="B22" s="33"/>
      <c r="C22" s="33"/>
      <c r="D22" s="33"/>
      <c r="E22" s="33"/>
      <c r="F22" s="33"/>
      <c r="G22" s="33"/>
      <c r="H22" s="33"/>
      <c r="I22" s="33"/>
    </row>
    <row r="23" spans="1:9" ht="20" hidden="1" x14ac:dyDescent="0.85">
      <c r="A23" s="33"/>
      <c r="B23" s="33"/>
      <c r="C23" s="33"/>
      <c r="D23" s="33"/>
      <c r="E23" s="33"/>
      <c r="F23" s="33"/>
      <c r="G23" s="33"/>
      <c r="H23" s="33"/>
      <c r="I23" s="33"/>
    </row>
    <row r="24" spans="1:9" ht="20" hidden="1" x14ac:dyDescent="0.85">
      <c r="A24" s="33"/>
      <c r="B24" s="33"/>
      <c r="C24" s="33"/>
      <c r="D24" s="33"/>
      <c r="E24" s="33"/>
      <c r="F24" s="33"/>
      <c r="G24" s="33"/>
      <c r="H24" s="33"/>
      <c r="I24" s="33"/>
    </row>
    <row r="25" spans="1:9" ht="20" hidden="1" x14ac:dyDescent="0.85">
      <c r="A25" s="33"/>
      <c r="B25" s="33"/>
      <c r="C25" s="33"/>
      <c r="D25" s="33"/>
      <c r="E25" s="33"/>
      <c r="F25" s="33"/>
      <c r="G25" s="33"/>
      <c r="H25" s="33"/>
      <c r="I25" s="33"/>
    </row>
    <row r="26" spans="1:9" ht="20" hidden="1" x14ac:dyDescent="0.85">
      <c r="A26" s="33"/>
      <c r="B26" s="33"/>
      <c r="C26" s="33"/>
      <c r="D26" s="33"/>
      <c r="E26" s="33"/>
      <c r="F26" s="33"/>
      <c r="G26" s="33"/>
      <c r="H26" s="33"/>
      <c r="I26" s="33"/>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M22"/>
  <sheetViews>
    <sheetView showGridLines="0" tabSelected="1" zoomScale="80" zoomScaleNormal="80" workbookViewId="0">
      <pane ySplit="1" topLeftCell="A2" activePane="bottomLeft" state="frozen"/>
      <selection pane="bottomLeft" activeCell="H16" sqref="H16"/>
    </sheetView>
  </sheetViews>
  <sheetFormatPr defaultColWidth="0" defaultRowHeight="15.75" customHeight="1" zeroHeight="1" x14ac:dyDescent="0.25"/>
  <cols>
    <col min="1" max="1" width="27.6328125" style="17" customWidth="1"/>
    <col min="2" max="12" width="17.6328125" style="17" customWidth="1"/>
    <col min="13" max="13" width="25.6328125" style="17" customWidth="1"/>
    <col min="14" max="16384" width="12.6328125" style="17" hidden="1"/>
  </cols>
  <sheetData>
    <row r="1" spans="1:13" s="31" customFormat="1" ht="52.5" customHeight="1" thickBot="1" x14ac:dyDescent="0.3">
      <c r="A1" s="28"/>
      <c r="B1" s="29"/>
      <c r="C1" s="29"/>
      <c r="D1" s="30" t="s">
        <v>0</v>
      </c>
      <c r="E1" s="29"/>
      <c r="F1" s="29"/>
      <c r="G1" s="29"/>
      <c r="H1" s="29"/>
      <c r="I1" s="29"/>
      <c r="J1" s="29"/>
      <c r="K1" s="29"/>
      <c r="L1" s="29"/>
      <c r="M1" s="29"/>
    </row>
    <row r="2" spans="1:13" ht="17" customHeight="1" thickBot="1" x14ac:dyDescent="0.3">
      <c r="A2" s="40"/>
      <c r="B2" s="40"/>
      <c r="C2" s="8"/>
      <c r="D2" s="40"/>
      <c r="E2" s="81" t="s">
        <v>1</v>
      </c>
      <c r="F2" s="18"/>
      <c r="G2" s="18"/>
      <c r="H2" s="8"/>
      <c r="I2" s="63" t="s">
        <v>2</v>
      </c>
      <c r="J2" s="40"/>
      <c r="K2" s="40"/>
      <c r="L2" s="8"/>
      <c r="M2" s="8"/>
    </row>
    <row r="3" spans="1:13" ht="17" customHeight="1" x14ac:dyDescent="0.25">
      <c r="A3" s="41" t="s">
        <v>3</v>
      </c>
      <c r="B3" s="42" t="s">
        <v>51</v>
      </c>
      <c r="C3" s="21"/>
      <c r="D3" s="54" t="s">
        <v>4</v>
      </c>
      <c r="E3" s="75">
        <v>0.1</v>
      </c>
      <c r="F3" s="1" t="s">
        <v>5</v>
      </c>
      <c r="G3" s="19"/>
      <c r="H3" s="21"/>
      <c r="I3" s="64" t="s">
        <v>6</v>
      </c>
      <c r="J3" s="65"/>
      <c r="K3" s="66">
        <f>E13</f>
        <v>0</v>
      </c>
      <c r="L3" s="2" t="s">
        <v>7</v>
      </c>
      <c r="M3" s="8"/>
    </row>
    <row r="4" spans="1:13" ht="17" customHeight="1" thickBot="1" x14ac:dyDescent="0.3">
      <c r="A4" s="86" t="e" vm="1">
        <v>#VALUE!</v>
      </c>
      <c r="B4" s="85" cm="1">
        <f t="array" ref="B4">_FV(A4,"Price")</f>
        <v>156.33000000000001</v>
      </c>
      <c r="C4" s="52"/>
      <c r="D4" s="55" t="s">
        <v>8</v>
      </c>
      <c r="E4" s="76">
        <v>2.5000000000000001E-2</v>
      </c>
      <c r="F4" s="3" t="s">
        <v>9</v>
      </c>
      <c r="G4" s="69" t="str" cm="1">
        <f t="array" ref="G4">_FV(A4,"Official name",TRUE)</f>
        <v>ALPHABET INC.</v>
      </c>
      <c r="H4" s="21"/>
      <c r="I4" s="67" t="s">
        <v>10</v>
      </c>
      <c r="J4" s="20"/>
      <c r="K4" s="68">
        <f>B4</f>
        <v>156.33000000000001</v>
      </c>
      <c r="L4" s="2" t="s">
        <v>11</v>
      </c>
      <c r="M4" s="8"/>
    </row>
    <row r="5" spans="1:13" ht="17" customHeight="1" thickTop="1" thickBot="1" x14ac:dyDescent="0.3">
      <c r="A5" s="44" t="s">
        <v>12</v>
      </c>
      <c r="B5" s="45"/>
      <c r="C5" s="53"/>
      <c r="D5" s="56" t="s">
        <v>13</v>
      </c>
      <c r="E5" s="77">
        <v>0.05</v>
      </c>
      <c r="F5" s="3" t="s">
        <v>14</v>
      </c>
      <c r="G5" s="19"/>
      <c r="H5" s="21"/>
      <c r="I5" s="78" t="s">
        <v>15</v>
      </c>
      <c r="J5" s="79"/>
      <c r="K5" s="80">
        <f>E5</f>
        <v>0.05</v>
      </c>
      <c r="L5" s="2" t="s">
        <v>16</v>
      </c>
      <c r="M5" s="8"/>
    </row>
    <row r="6" spans="1:13" ht="17" customHeight="1" x14ac:dyDescent="0.25">
      <c r="A6" s="46" t="s">
        <v>17</v>
      </c>
      <c r="B6" s="73" t="str" cm="1">
        <f t="array" ref="B6">_FV(A4,"Official name",TRUE)</f>
        <v>ALPHABET INC.</v>
      </c>
      <c r="C6" s="39"/>
      <c r="D6" s="8"/>
      <c r="E6" s="21"/>
      <c r="F6" s="8"/>
      <c r="G6" s="18"/>
      <c r="H6" s="8"/>
      <c r="I6" s="8"/>
      <c r="J6" s="8"/>
      <c r="K6" s="8"/>
      <c r="L6" s="8"/>
      <c r="M6" s="8"/>
    </row>
    <row r="7" spans="1:13" ht="17" customHeight="1" thickBot="1" x14ac:dyDescent="0.3">
      <c r="A7" s="43" t="s">
        <v>18</v>
      </c>
      <c r="B7" s="74" cm="1">
        <f t="array" ref="B7">_FV(A4,"Market cap",TRUE)</f>
        <v>1969337000000</v>
      </c>
      <c r="C7" s="39"/>
      <c r="D7" s="57" t="s">
        <v>19</v>
      </c>
      <c r="E7" s="53"/>
      <c r="F7" s="3" t="s">
        <v>20</v>
      </c>
      <c r="G7" s="18"/>
      <c r="H7" s="8"/>
      <c r="I7" s="8"/>
      <c r="J7" s="8"/>
      <c r="K7" s="22"/>
      <c r="L7" s="8"/>
      <c r="M7" s="8"/>
    </row>
    <row r="8" spans="1:13" ht="17" customHeight="1" x14ac:dyDescent="0.25">
      <c r="A8" s="47" t="s">
        <v>21</v>
      </c>
      <c r="B8" s="48"/>
      <c r="C8" s="21"/>
      <c r="D8" s="54" t="s">
        <v>22</v>
      </c>
      <c r="E8" s="58">
        <f>SUM(B20:K20)</f>
        <v>0</v>
      </c>
      <c r="F8" s="3" t="s">
        <v>23</v>
      </c>
      <c r="G8" s="23"/>
      <c r="H8" s="8"/>
      <c r="I8" s="8"/>
      <c r="J8" s="8"/>
      <c r="K8" s="8"/>
      <c r="L8" s="8"/>
      <c r="M8" s="8"/>
    </row>
    <row r="9" spans="1:13" ht="17" customHeight="1" x14ac:dyDescent="0.25">
      <c r="A9" s="49" t="s">
        <v>24</v>
      </c>
      <c r="B9" s="70">
        <v>0</v>
      </c>
      <c r="C9" s="52"/>
      <c r="D9" s="55" t="s">
        <v>25</v>
      </c>
      <c r="E9" s="59">
        <f>L20</f>
        <v>0</v>
      </c>
      <c r="F9" s="3" t="s">
        <v>26</v>
      </c>
      <c r="G9" s="23"/>
      <c r="H9" s="8"/>
      <c r="I9" s="8"/>
      <c r="J9" s="8"/>
      <c r="K9" s="8"/>
      <c r="L9" s="8"/>
      <c r="M9" s="8"/>
    </row>
    <row r="10" spans="1:13" ht="17" customHeight="1" x14ac:dyDescent="0.25">
      <c r="A10" s="50" t="s">
        <v>27</v>
      </c>
      <c r="B10" s="71">
        <v>0</v>
      </c>
      <c r="C10" s="52"/>
      <c r="D10" s="55" t="s">
        <v>28</v>
      </c>
      <c r="E10" s="59">
        <f t="shared" ref="E10:E11" si="0">B9</f>
        <v>0</v>
      </c>
      <c r="F10" s="3" t="s">
        <v>29</v>
      </c>
      <c r="G10" s="23"/>
      <c r="H10" s="8"/>
      <c r="I10" s="8"/>
      <c r="J10" s="8"/>
      <c r="K10" s="8"/>
      <c r="L10" s="8"/>
      <c r="M10" s="24"/>
    </row>
    <row r="11" spans="1:13" ht="17" customHeight="1" thickBot="1" x14ac:dyDescent="0.3">
      <c r="A11" s="50" t="s">
        <v>30</v>
      </c>
      <c r="B11" s="71">
        <v>0</v>
      </c>
      <c r="C11" s="52"/>
      <c r="D11" s="61" t="s">
        <v>31</v>
      </c>
      <c r="E11" s="62">
        <f t="shared" si="0"/>
        <v>0</v>
      </c>
      <c r="F11" s="3" t="s">
        <v>32</v>
      </c>
      <c r="G11" s="23"/>
      <c r="H11" s="8"/>
      <c r="I11" s="8"/>
      <c r="J11" s="8"/>
      <c r="K11" s="8"/>
      <c r="L11" s="8"/>
      <c r="M11" s="8"/>
    </row>
    <row r="12" spans="1:13" ht="17" customHeight="1" thickTop="1" thickBot="1" x14ac:dyDescent="0.3">
      <c r="A12" s="51" t="s">
        <v>33</v>
      </c>
      <c r="B12" s="72" cm="1">
        <f t="array" ref="B12">_FV(A4,"Shares outstanding",TRUE)</f>
        <v>12433000000</v>
      </c>
      <c r="C12" s="52"/>
      <c r="D12" s="60" t="s">
        <v>34</v>
      </c>
      <c r="E12" s="4">
        <f>E8+E9+E10-E11</f>
        <v>0</v>
      </c>
      <c r="F12" s="3" t="s">
        <v>35</v>
      </c>
      <c r="G12" s="23"/>
      <c r="H12" s="8"/>
      <c r="I12"/>
      <c r="J12" s="8"/>
      <c r="K12" s="8"/>
      <c r="L12" s="8"/>
      <c r="M12" s="8"/>
    </row>
    <row r="13" spans="1:13" ht="17" customHeight="1" x14ac:dyDescent="0.25">
      <c r="A13" s="27" t="s">
        <v>52</v>
      </c>
      <c r="B13" s="25"/>
      <c r="C13" s="8"/>
      <c r="D13" s="5" t="s">
        <v>36</v>
      </c>
      <c r="E13" s="6">
        <f>E12/B12</f>
        <v>0</v>
      </c>
      <c r="F13" s="3" t="s">
        <v>37</v>
      </c>
      <c r="G13" s="23"/>
      <c r="H13" s="8"/>
      <c r="I13" s="8"/>
      <c r="J13" s="8"/>
      <c r="K13" s="8"/>
      <c r="L13" s="8"/>
      <c r="M13" s="8"/>
    </row>
    <row r="14" spans="1:13" ht="17" customHeight="1" x14ac:dyDescent="0.25">
      <c r="A14" s="8"/>
      <c r="B14" s="8"/>
      <c r="C14" s="8"/>
      <c r="D14" s="8"/>
      <c r="E14" s="26"/>
      <c r="F14" s="26"/>
      <c r="G14" s="26"/>
      <c r="H14" s="8"/>
      <c r="I14" s="8"/>
      <c r="J14" s="8"/>
      <c r="K14" s="8"/>
      <c r="L14" s="8"/>
      <c r="M14" s="8"/>
    </row>
    <row r="15" spans="1:13" ht="17" customHeight="1" x14ac:dyDescent="0.25">
      <c r="A15" s="8"/>
      <c r="B15" s="8"/>
      <c r="C15" s="8"/>
      <c r="D15" s="8"/>
      <c r="E15" s="8"/>
      <c r="F15" s="8"/>
      <c r="G15" s="8"/>
      <c r="H15" s="8"/>
      <c r="I15" s="8"/>
      <c r="J15" s="8"/>
      <c r="K15" s="8"/>
      <c r="L15" s="8"/>
      <c r="M15" s="8"/>
    </row>
    <row r="16" spans="1:13" ht="17" customHeight="1" x14ac:dyDescent="0.25">
      <c r="A16" s="32" t="s">
        <v>47</v>
      </c>
      <c r="B16" s="8"/>
      <c r="C16" s="8"/>
      <c r="D16" s="8"/>
      <c r="E16" s="8"/>
      <c r="F16" s="8"/>
      <c r="G16" s="8"/>
      <c r="H16" s="8"/>
      <c r="I16" s="8"/>
      <c r="J16" s="8"/>
      <c r="K16" s="8"/>
      <c r="L16" s="8"/>
      <c r="M16" s="8"/>
    </row>
    <row r="17" spans="1:13" ht="17" customHeight="1" x14ac:dyDescent="0.25">
      <c r="A17" s="7" t="s">
        <v>38</v>
      </c>
      <c r="B17" s="8" t="s">
        <v>39</v>
      </c>
      <c r="C17" s="8"/>
      <c r="D17" s="8"/>
      <c r="E17" s="8"/>
      <c r="F17" s="8"/>
      <c r="G17" s="8"/>
      <c r="H17" s="8"/>
      <c r="I17" s="8"/>
      <c r="J17" s="8"/>
      <c r="K17" s="8"/>
      <c r="L17" s="8"/>
      <c r="M17" s="8"/>
    </row>
    <row r="18" spans="1:13" ht="17" customHeight="1" x14ac:dyDescent="0.25">
      <c r="A18" s="9" t="s">
        <v>40</v>
      </c>
      <c r="B18" s="10">
        <v>1</v>
      </c>
      <c r="C18" s="10">
        <v>2</v>
      </c>
      <c r="D18" s="10">
        <v>3</v>
      </c>
      <c r="E18" s="10">
        <v>4</v>
      </c>
      <c r="F18" s="10">
        <v>5</v>
      </c>
      <c r="G18" s="10">
        <v>6</v>
      </c>
      <c r="H18" s="10">
        <v>7</v>
      </c>
      <c r="I18" s="10">
        <v>8</v>
      </c>
      <c r="J18" s="10">
        <v>9</v>
      </c>
      <c r="K18" s="10">
        <v>10</v>
      </c>
      <c r="L18" s="11" t="s">
        <v>41</v>
      </c>
      <c r="M18" s="21"/>
    </row>
    <row r="19" spans="1:13" ht="17" customHeight="1" x14ac:dyDescent="0.25">
      <c r="A19" s="8" t="s">
        <v>38</v>
      </c>
      <c r="B19" s="12">
        <f>B11+(B11*E5)</f>
        <v>0</v>
      </c>
      <c r="C19" s="12">
        <f>B19+(B19*E5)</f>
        <v>0</v>
      </c>
      <c r="D19" s="12">
        <f>C19+(C19*E5)</f>
        <v>0</v>
      </c>
      <c r="E19" s="12">
        <f>D19+(D19*E5)</f>
        <v>0</v>
      </c>
      <c r="F19" s="12">
        <f>E19+(E19*E5)</f>
        <v>0</v>
      </c>
      <c r="G19" s="12">
        <f>F19+(F19*E5)</f>
        <v>0</v>
      </c>
      <c r="H19" s="12">
        <f>G19+(G19*E5)</f>
        <v>0</v>
      </c>
      <c r="I19" s="12">
        <f>H19+(H19*E5)</f>
        <v>0</v>
      </c>
      <c r="J19" s="12">
        <f>I19+(I19*E5)</f>
        <v>0</v>
      </c>
      <c r="K19" s="12">
        <f>J19+(J19*E5)</f>
        <v>0</v>
      </c>
      <c r="L19" s="12">
        <f>(K19*(1+E4))/(E3-E4)</f>
        <v>0</v>
      </c>
      <c r="M19" s="13" t="s">
        <v>42</v>
      </c>
    </row>
    <row r="20" spans="1:13" ht="17" customHeight="1" x14ac:dyDescent="0.25">
      <c r="A20" s="8" t="s">
        <v>43</v>
      </c>
      <c r="B20" s="12">
        <f>B19/(1+E3)^B18</f>
        <v>0</v>
      </c>
      <c r="C20" s="12">
        <f>C19/(1+E3)^C18</f>
        <v>0</v>
      </c>
      <c r="D20" s="12">
        <f>D19/(1+E3)^D18</f>
        <v>0</v>
      </c>
      <c r="E20" s="12">
        <f>E19/(1+E3)^E18</f>
        <v>0</v>
      </c>
      <c r="F20" s="12">
        <f>F19/(1+E3)^F18</f>
        <v>0</v>
      </c>
      <c r="G20" s="12">
        <f>G19/(1+E3)^G18</f>
        <v>0</v>
      </c>
      <c r="H20" s="12">
        <f>H19/(1+E3)^H18</f>
        <v>0</v>
      </c>
      <c r="I20" s="12">
        <f>I19/(1+E3)^I18</f>
        <v>0</v>
      </c>
      <c r="J20" s="12">
        <f>J19/(1+E3)^J18</f>
        <v>0</v>
      </c>
      <c r="K20" s="12">
        <f>K19/(1+E3)^K18</f>
        <v>0</v>
      </c>
      <c r="L20" s="12">
        <f>L19/(1+E3)^K18</f>
        <v>0</v>
      </c>
      <c r="M20" s="13" t="s">
        <v>44</v>
      </c>
    </row>
    <row r="21" spans="1:13" ht="17" customHeight="1" x14ac:dyDescent="0.25">
      <c r="A21" s="14" t="s">
        <v>45</v>
      </c>
      <c r="B21" s="22"/>
      <c r="C21" s="15" t="e">
        <f t="shared" ref="C21:K21" si="1">C19/B19-1</f>
        <v>#DIV/0!</v>
      </c>
      <c r="D21" s="15" t="e">
        <f t="shared" si="1"/>
        <v>#DIV/0!</v>
      </c>
      <c r="E21" s="15" t="e">
        <f t="shared" si="1"/>
        <v>#DIV/0!</v>
      </c>
      <c r="F21" s="15" t="e">
        <f t="shared" si="1"/>
        <v>#DIV/0!</v>
      </c>
      <c r="G21" s="15" t="e">
        <f t="shared" si="1"/>
        <v>#DIV/0!</v>
      </c>
      <c r="H21" s="15" t="e">
        <f t="shared" si="1"/>
        <v>#DIV/0!</v>
      </c>
      <c r="I21" s="15" t="e">
        <f t="shared" si="1"/>
        <v>#DIV/0!</v>
      </c>
      <c r="J21" s="15" t="e">
        <f t="shared" si="1"/>
        <v>#DIV/0!</v>
      </c>
      <c r="K21" s="15" t="e">
        <f t="shared" si="1"/>
        <v>#DIV/0!</v>
      </c>
      <c r="L21" s="16" t="e">
        <f>L20/L19-1</f>
        <v>#DIV/0!</v>
      </c>
      <c r="M21" s="8"/>
    </row>
    <row r="22" spans="1:13" ht="17" hidden="1" customHeight="1" x14ac:dyDescent="0.25">
      <c r="A22" s="8"/>
      <c r="B22" s="8"/>
      <c r="C22" s="22"/>
      <c r="D22" s="8"/>
      <c r="E22" s="8"/>
      <c r="F22" s="8"/>
      <c r="G22" s="8"/>
      <c r="H22" s="8"/>
      <c r="I22" s="8"/>
      <c r="J22" s="8"/>
      <c r="K22" s="8"/>
      <c r="L22" s="8"/>
      <c r="M22" s="8"/>
    </row>
  </sheetData>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Start Here</vt:lpstr>
      <vt:lpstr>🔀 Reverse DCF Model = Estimate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Mitchell Smilovitis</dc:creator>
  <cp:lastModifiedBy>Mitchell Smilovitis</cp:lastModifiedBy>
  <dcterms:created xsi:type="dcterms:W3CDTF">2024-04-16T00:48:09Z</dcterms:created>
  <dcterms:modified xsi:type="dcterms:W3CDTF">2024-04-16T01:11:13Z</dcterms:modified>
</cp:coreProperties>
</file>